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2" sheetId="5" r:id="rId1"/>
  </sheets>
  <calcPr calcId="125725"/>
</workbook>
</file>

<file path=xl/calcChain.xml><?xml version="1.0" encoding="utf-8"?>
<calcChain xmlns="http://schemas.openxmlformats.org/spreadsheetml/2006/main">
  <c r="N6" i="5"/>
  <c r="P6" s="1"/>
  <c r="R6" l="1"/>
  <c r="T6" s="1"/>
  <c r="V6" s="1"/>
  <c r="W6"/>
  <c r="X6" s="1"/>
  <c r="Y6" s="1"/>
</calcChain>
</file>

<file path=xl/sharedStrings.xml><?xml version="1.0" encoding="utf-8"?>
<sst xmlns="http://schemas.openxmlformats.org/spreadsheetml/2006/main" count="30" uniqueCount="30">
  <si>
    <t>№</t>
  </si>
  <si>
    <t>Фабрика</t>
  </si>
  <si>
    <t>КОД ТНВЭД</t>
  </si>
  <si>
    <t>Название</t>
  </si>
  <si>
    <t>Изделие</t>
  </si>
  <si>
    <t>ЦВЕТ</t>
  </si>
  <si>
    <t>Размер</t>
  </si>
  <si>
    <t>Минус Налог по ИП</t>
  </si>
  <si>
    <t>Начальная ЦЕНА для КАРТОЧКИ ВБ</t>
  </si>
  <si>
    <t>Шорты</t>
  </si>
  <si>
    <t>Шорты Мужские</t>
  </si>
  <si>
    <t>252К</t>
  </si>
  <si>
    <t>Клетка</t>
  </si>
  <si>
    <t>Ударница</t>
  </si>
  <si>
    <t>Код товара фабрики по прайсу</t>
  </si>
  <si>
    <t>Свой АРТИКУЛ для ВБ</t>
  </si>
  <si>
    <t>Маржа, %</t>
  </si>
  <si>
    <t>Цена с маржой, руб</t>
  </si>
  <si>
    <t>СКИДКА для ВБ, %</t>
  </si>
  <si>
    <t>Цена со скидкой, руб</t>
  </si>
  <si>
    <t>ВБ КОМИССИЯ, %</t>
  </si>
  <si>
    <t>ЦЕНА покупки у производителя с логистикой до квартиры, руб</t>
  </si>
  <si>
    <t>ЛОГИСТИКА на ВБ, руб</t>
  </si>
  <si>
    <t>Прибыль до налога на счет от ВБ за 1 товар, руб</t>
  </si>
  <si>
    <t>Себестоимость Товара, руб</t>
  </si>
  <si>
    <t>Логистика на склад ВБ, руб</t>
  </si>
  <si>
    <t>Упаковка, этикетка, руб</t>
  </si>
  <si>
    <t>Цена с комиссией ВБ, руб</t>
  </si>
  <si>
    <t>Чистая Прибыль, руб</t>
  </si>
  <si>
    <t>БАРКОД (формируется в карточке на ВБ)</t>
  </si>
</sst>
</file>

<file path=xl/styles.xml><?xml version="1.0" encoding="utf-8"?>
<styleSheet xmlns="http://schemas.openxmlformats.org/spreadsheetml/2006/main">
  <numFmts count="1">
    <numFmt numFmtId="169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9" fontId="1" fillId="0" borderId="1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6"/>
  <sheetViews>
    <sheetView tabSelected="1" workbookViewId="0">
      <selection activeCell="V17" sqref="V17"/>
    </sheetView>
  </sheetViews>
  <sheetFormatPr defaultRowHeight="15"/>
  <cols>
    <col min="1" max="1" width="5.140625" customWidth="1"/>
    <col min="2" max="2" width="10.85546875" customWidth="1"/>
    <col min="3" max="3" width="11.42578125" customWidth="1"/>
    <col min="4" max="4" width="11.5703125" customWidth="1"/>
    <col min="5" max="5" width="13.42578125" customWidth="1"/>
    <col min="6" max="6" width="15.28515625" customWidth="1"/>
    <col min="7" max="7" width="16.5703125" customWidth="1"/>
    <col min="8" max="8" width="14.5703125" customWidth="1"/>
    <col min="9" max="9" width="12.5703125" customWidth="1"/>
    <col min="10" max="10" width="20.85546875" customWidth="1"/>
    <col min="11" max="11" width="15.7109375" customWidth="1"/>
    <col min="12" max="12" width="12.85546875" customWidth="1"/>
    <col min="13" max="13" width="9.28515625" customWidth="1"/>
    <col min="14" max="14" width="14.140625" customWidth="1"/>
    <col min="16" max="16" width="17.28515625" customWidth="1"/>
    <col min="17" max="17" width="15.28515625" customWidth="1"/>
    <col min="18" max="18" width="21.140625" customWidth="1"/>
    <col min="19" max="20" width="15.85546875" customWidth="1"/>
    <col min="21" max="21" width="12" customWidth="1"/>
    <col min="22" max="22" width="19.85546875" customWidth="1"/>
    <col min="23" max="23" width="16.85546875" customWidth="1"/>
    <col min="24" max="25" width="15.85546875" customWidth="1"/>
  </cols>
  <sheetData>
    <row r="4" spans="1:25" ht="15.75" thickBot="1"/>
    <row r="5" spans="1:25" ht="59.25" customHeight="1" thickBot="1">
      <c r="A5" s="9" t="s">
        <v>0</v>
      </c>
      <c r="B5" s="10" t="s">
        <v>1</v>
      </c>
      <c r="C5" s="10" t="s">
        <v>14</v>
      </c>
      <c r="D5" s="10" t="s">
        <v>2</v>
      </c>
      <c r="E5" s="10" t="s">
        <v>3</v>
      </c>
      <c r="F5" s="10" t="s">
        <v>4</v>
      </c>
      <c r="G5" s="10" t="s">
        <v>15</v>
      </c>
      <c r="H5" s="10" t="s">
        <v>5</v>
      </c>
      <c r="I5" s="10" t="s">
        <v>6</v>
      </c>
      <c r="J5" s="2" t="s">
        <v>29</v>
      </c>
      <c r="K5" s="1" t="s">
        <v>21</v>
      </c>
      <c r="L5" s="1" t="s">
        <v>25</v>
      </c>
      <c r="M5" s="1" t="s">
        <v>26</v>
      </c>
      <c r="N5" s="1" t="s">
        <v>24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27</v>
      </c>
      <c r="U5" s="1" t="s">
        <v>22</v>
      </c>
      <c r="V5" s="11" t="s">
        <v>8</v>
      </c>
      <c r="W5" s="1" t="s">
        <v>23</v>
      </c>
      <c r="X5" s="1" t="s">
        <v>7</v>
      </c>
      <c r="Y5" s="8" t="s">
        <v>28</v>
      </c>
    </row>
    <row r="6" spans="1:25" ht="15.75" thickBot="1">
      <c r="A6" s="3">
        <v>1</v>
      </c>
      <c r="B6" s="3" t="s">
        <v>13</v>
      </c>
      <c r="C6" s="4">
        <v>251</v>
      </c>
      <c r="D6" s="3"/>
      <c r="E6" s="3" t="s">
        <v>9</v>
      </c>
      <c r="F6" s="3" t="s">
        <v>10</v>
      </c>
      <c r="G6" s="4" t="s">
        <v>11</v>
      </c>
      <c r="H6" s="3" t="s">
        <v>12</v>
      </c>
      <c r="I6" s="4">
        <v>54</v>
      </c>
      <c r="J6" s="5">
        <v>2007760593567</v>
      </c>
      <c r="K6" s="6">
        <v>270</v>
      </c>
      <c r="L6" s="4">
        <v>5</v>
      </c>
      <c r="M6" s="4">
        <v>8</v>
      </c>
      <c r="N6" s="4">
        <f>K6+L6+M6</f>
        <v>283</v>
      </c>
      <c r="O6" s="4">
        <v>120</v>
      </c>
      <c r="P6" s="4">
        <f>N6+(N6*O6/100)</f>
        <v>622.6</v>
      </c>
      <c r="Q6" s="4">
        <v>30</v>
      </c>
      <c r="R6" s="4">
        <f>P6+(P6*Q6/100)</f>
        <v>809.38</v>
      </c>
      <c r="S6" s="4">
        <v>15</v>
      </c>
      <c r="T6" s="5">
        <f>R6+(R6*S6/100)</f>
        <v>930.78700000000003</v>
      </c>
      <c r="U6" s="5">
        <v>50</v>
      </c>
      <c r="V6" s="12">
        <f>T6+U6</f>
        <v>980.78700000000003</v>
      </c>
      <c r="W6" s="4">
        <f>P6</f>
        <v>622.6</v>
      </c>
      <c r="X6" s="7">
        <f>W6-W6*6/100</f>
        <v>585.24400000000003</v>
      </c>
      <c r="Y6" s="7">
        <f>X6-N6</f>
        <v>302.24400000000003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2021-10-11T10:05:24Z</dcterms:created>
  <dcterms:modified xsi:type="dcterms:W3CDTF">2021-11-09T19:02:56Z</dcterms:modified>
</cp:coreProperties>
</file>